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S\SEGMENTS\8_LOCATION MATERIELS\DAF_2025_000543_Location_maintenance_fontaines_à_eau\1_Passation\1_Consultation\1_DCE\"/>
    </mc:Choice>
  </mc:AlternateContent>
  <bookViews>
    <workbookView xWindow="0" yWindow="0" windowWidth="28800" windowHeight="12000" tabRatio="233" activeTab="1"/>
  </bookViews>
  <sheets>
    <sheet name="annexe 1 AE BPU" sheetId="1" r:id="rId1"/>
    <sheet name="annexe 4 RC DQ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8" i="2" l="1"/>
  <c r="D28" i="2"/>
  <c r="B18" i="2" l="1"/>
  <c r="B17" i="2"/>
  <c r="B16" i="2"/>
  <c r="B15" i="2"/>
  <c r="D24" i="1"/>
  <c r="D22" i="1"/>
  <c r="E19" i="1"/>
  <c r="C18" i="2" s="1"/>
  <c r="E18" i="2" s="1"/>
  <c r="E17" i="1" l="1"/>
  <c r="E18" i="1"/>
  <c r="E16" i="1"/>
  <c r="F4" i="2" l="1"/>
  <c r="G4" i="2" s="1"/>
  <c r="B4" i="2"/>
  <c r="A4" i="2"/>
  <c r="E5" i="1" l="1"/>
  <c r="C4" i="2" s="1"/>
  <c r="E4" i="2" s="1"/>
  <c r="B24" i="2" l="1"/>
  <c r="B23" i="2"/>
  <c r="F6" i="2" l="1"/>
  <c r="G6" i="2" s="1"/>
  <c r="F7" i="2"/>
  <c r="G7" i="2" s="1"/>
  <c r="F8" i="2"/>
  <c r="G8" i="2" s="1"/>
  <c r="F9" i="2"/>
  <c r="G9" i="2" s="1"/>
  <c r="F10" i="2"/>
  <c r="G10" i="2" s="1"/>
  <c r="F11" i="2"/>
  <c r="G11" i="2" s="1"/>
  <c r="F12" i="2"/>
  <c r="G12" i="2" s="1"/>
  <c r="F13" i="2"/>
  <c r="G13" i="2" s="1"/>
  <c r="F5" i="2"/>
  <c r="G5" i="2" s="1"/>
  <c r="G14" i="2" l="1"/>
  <c r="B6" i="2"/>
  <c r="B7" i="2"/>
  <c r="B8" i="2"/>
  <c r="B9" i="2"/>
  <c r="B10" i="2"/>
  <c r="B11" i="2"/>
  <c r="B12" i="2"/>
  <c r="B13" i="2"/>
  <c r="B5" i="2"/>
  <c r="E7" i="1" l="1"/>
  <c r="C6" i="2" s="1"/>
  <c r="E6" i="2" s="1"/>
  <c r="E8" i="1"/>
  <c r="C7" i="2" s="1"/>
  <c r="E7" i="2" s="1"/>
  <c r="E9" i="1"/>
  <c r="C8" i="2" s="1"/>
  <c r="E8" i="2" s="1"/>
  <c r="E10" i="1"/>
  <c r="C9" i="2" s="1"/>
  <c r="E9" i="2" s="1"/>
  <c r="E11" i="1"/>
  <c r="C10" i="2" s="1"/>
  <c r="E10" i="2" s="1"/>
  <c r="E12" i="1"/>
  <c r="C11" i="2" s="1"/>
  <c r="E11" i="2" s="1"/>
  <c r="E13" i="1"/>
  <c r="C12" i="2" s="1"/>
  <c r="E12" i="2" s="1"/>
  <c r="E14" i="1"/>
  <c r="C13" i="2" s="1"/>
  <c r="E13" i="2" s="1"/>
  <c r="E6" i="1"/>
  <c r="C5" i="2" s="1"/>
  <c r="E5" i="2" s="1"/>
  <c r="E19" i="2" l="1"/>
  <c r="C17" i="2"/>
  <c r="E17" i="2" s="1"/>
  <c r="C16" i="2"/>
  <c r="E16" i="2" s="1"/>
  <c r="C15" i="2"/>
  <c r="E15" i="2" s="1"/>
</calcChain>
</file>

<file path=xl/sharedStrings.xml><?xml version="1.0" encoding="utf-8"?>
<sst xmlns="http://schemas.openxmlformats.org/spreadsheetml/2006/main" count="77" uniqueCount="52">
  <si>
    <t>TVA</t>
  </si>
  <si>
    <r>
      <t xml:space="preserve">Fontaine à eau sur réseau </t>
    </r>
    <r>
      <rPr>
        <b/>
        <sz val="10"/>
        <rFont val="Arial"/>
        <family val="2"/>
      </rPr>
      <t>TYPE 1</t>
    </r>
  </si>
  <si>
    <r>
      <t xml:space="preserve">Fontaine à eau sur réseau </t>
    </r>
    <r>
      <rPr>
        <b/>
        <sz val="10"/>
        <rFont val="Arial"/>
        <family val="2"/>
      </rPr>
      <t>TYPE 2</t>
    </r>
    <r>
      <rPr>
        <sz val="11"/>
        <color theme="1"/>
        <rFont val="Calibri"/>
        <family val="2"/>
        <scheme val="minor"/>
      </rPr>
      <t/>
    </r>
  </si>
  <si>
    <r>
      <t xml:space="preserve">Fontaine à eau sur réseau </t>
    </r>
    <r>
      <rPr>
        <b/>
        <sz val="10"/>
        <rFont val="Arial"/>
        <family val="2"/>
      </rPr>
      <t>TYPE 3</t>
    </r>
    <r>
      <rPr>
        <sz val="11"/>
        <color theme="1"/>
        <rFont val="Calibri"/>
        <family val="2"/>
        <scheme val="minor"/>
      </rPr>
      <t/>
    </r>
  </si>
  <si>
    <r>
      <t xml:space="preserve">Fontaine à eau sur réseau </t>
    </r>
    <r>
      <rPr>
        <b/>
        <sz val="10"/>
        <rFont val="Arial"/>
        <family val="2"/>
      </rPr>
      <t>TYPE 4</t>
    </r>
    <r>
      <rPr>
        <sz val="11"/>
        <color theme="1"/>
        <rFont val="Calibri"/>
        <family val="2"/>
        <scheme val="minor"/>
      </rPr>
      <t/>
    </r>
  </si>
  <si>
    <r>
      <t xml:space="preserve">Fontaine à eau sur réseau </t>
    </r>
    <r>
      <rPr>
        <b/>
        <sz val="10"/>
        <rFont val="Arial"/>
        <family val="2"/>
      </rPr>
      <t>TYPE 5</t>
    </r>
    <r>
      <rPr>
        <sz val="11"/>
        <color theme="1"/>
        <rFont val="Calibri"/>
        <family val="2"/>
        <scheme val="minor"/>
      </rPr>
      <t/>
    </r>
  </si>
  <si>
    <r>
      <t xml:space="preserve">Fontaine à eau sur réseau </t>
    </r>
    <r>
      <rPr>
        <b/>
        <sz val="10"/>
        <rFont val="Arial"/>
        <family val="2"/>
      </rPr>
      <t>TYPE 6</t>
    </r>
    <r>
      <rPr>
        <sz val="11"/>
        <color theme="1"/>
        <rFont val="Calibri"/>
        <family val="2"/>
        <scheme val="minor"/>
      </rPr>
      <t/>
    </r>
  </si>
  <si>
    <r>
      <t xml:space="preserve">Fontaine à bonbonnes d'eau </t>
    </r>
    <r>
      <rPr>
        <b/>
        <sz val="10"/>
        <rFont val="Arial"/>
        <family val="2"/>
      </rPr>
      <t>TYPE 8</t>
    </r>
  </si>
  <si>
    <t>Désignation</t>
  </si>
  <si>
    <t xml:space="preserve">Prix unitaire € HT </t>
  </si>
  <si>
    <t xml:space="preserve">Prix unitaire € TTC </t>
  </si>
  <si>
    <t>Bonbonne d'eau 18,9 l</t>
  </si>
  <si>
    <t>Casier de rangement de trois bonbonnes d'eau</t>
  </si>
  <si>
    <r>
      <t>Gobelets</t>
    </r>
    <r>
      <rPr>
        <vertAlign val="superscript"/>
        <sz val="10"/>
        <rFont val="Arial"/>
        <family val="2"/>
      </rPr>
      <t xml:space="preserve"> (conditionnement par 100)</t>
    </r>
  </si>
  <si>
    <t>Délai (en jours ouvrables)</t>
  </si>
  <si>
    <t>cachet et visa de la société</t>
  </si>
  <si>
    <r>
      <t xml:space="preserve">Fontaine à bonbonnes d'eau </t>
    </r>
    <r>
      <rPr>
        <b/>
        <sz val="10"/>
        <rFont val="Arial"/>
        <family val="2"/>
      </rPr>
      <t>TYPE 9</t>
    </r>
  </si>
  <si>
    <r>
      <t xml:space="preserve">Fontaine à eau sur réseau </t>
    </r>
    <r>
      <rPr>
        <b/>
        <sz val="10"/>
        <rFont val="Arial"/>
        <family val="2"/>
      </rPr>
      <t>TYPE 7</t>
    </r>
  </si>
  <si>
    <t>Modèle de fontaine proposé (fiche technique à l'appui)</t>
  </si>
  <si>
    <t>Quantité estimative annuelle</t>
  </si>
  <si>
    <t>Montants estimatifs annuels</t>
  </si>
  <si>
    <t>Total montants estimatifs annuels</t>
  </si>
  <si>
    <t>Total consommation électrique estimative annuelle (en W/h)</t>
  </si>
  <si>
    <t>Annexe 1 à l'acte d'engagement : BORDEREAU DE PRIX</t>
  </si>
  <si>
    <t>Délai de livraison de consommable à la réception d'un bon de commande.</t>
  </si>
  <si>
    <t>Intervention pour une maintenance corrective à compter de l'envoi de la demande par courrier électronique (dans la limite de 72 heures)</t>
  </si>
  <si>
    <t>3 jours max</t>
  </si>
  <si>
    <r>
      <t xml:space="preserve">Désignation (Cf. aux exigences du CCP, </t>
    </r>
    <r>
      <rPr>
        <sz val="10"/>
        <color rgb="FFFF0000"/>
        <rFont val="Arial"/>
        <family val="2"/>
      </rPr>
      <t>article 18</t>
    </r>
    <r>
      <rPr>
        <sz val="10"/>
        <rFont val="Arial"/>
        <family val="2"/>
      </rPr>
      <t>)</t>
    </r>
  </si>
  <si>
    <r>
      <t xml:space="preserve">Prix forfaitaire </t>
    </r>
    <r>
      <rPr>
        <b/>
        <u/>
        <sz val="10"/>
        <rFont val="Arial"/>
        <family val="2"/>
      </rPr>
      <t>mensuel</t>
    </r>
    <r>
      <rPr>
        <sz val="10"/>
        <rFont val="Arial"/>
        <family val="2"/>
      </rPr>
      <t xml:space="preserve"> de location-maintenance pour une fontaine en € HT (Cf. exigences du CCP, </t>
    </r>
    <r>
      <rPr>
        <sz val="10"/>
        <color rgb="FFFF0000"/>
        <rFont val="Arial"/>
        <family val="2"/>
      </rPr>
      <t>article 17</t>
    </r>
    <r>
      <rPr>
        <sz val="10"/>
        <rFont val="Arial"/>
        <family val="2"/>
      </rPr>
      <t>)</t>
    </r>
  </si>
  <si>
    <r>
      <t xml:space="preserve">Prix forfaitaire </t>
    </r>
    <r>
      <rPr>
        <b/>
        <u/>
        <sz val="10"/>
        <rFont val="Arial"/>
        <family val="2"/>
      </rPr>
      <t>mensuel</t>
    </r>
    <r>
      <rPr>
        <sz val="10"/>
        <rFont val="Arial"/>
        <family val="2"/>
      </rPr>
      <t xml:space="preserve"> de location-entretien pour une fontaine en € TTC (Cf. exigences du CCP, </t>
    </r>
    <r>
      <rPr>
        <sz val="10"/>
        <color rgb="FFFF0000"/>
        <rFont val="Arial"/>
        <family val="2"/>
      </rPr>
      <t>article 17</t>
    </r>
    <r>
      <rPr>
        <sz val="10"/>
        <rFont val="Arial"/>
        <family val="2"/>
      </rPr>
      <t>)</t>
    </r>
  </si>
  <si>
    <t>Exemple</t>
  </si>
  <si>
    <t>fontaine N°1</t>
  </si>
  <si>
    <t>Annexe 4 au Règlement de la consultation : DETAIL QUANTITATIF ESTIMATIF</t>
  </si>
  <si>
    <t>Rappel 3 jours max</t>
  </si>
  <si>
    <t>Rappel 5 jours maxi</t>
  </si>
  <si>
    <t>DAF 2025 000543
Location et maintenance de fontaines à eau, sur réseau et en bonbonnes, fourniture de bonbonnes à eau et de gobelets au profit des organismes et formations militaires soutenues par la PFC-O</t>
  </si>
  <si>
    <r>
      <t>Gobelets</t>
    </r>
    <r>
      <rPr>
        <vertAlign val="superscript"/>
        <sz val="11"/>
        <rFont val="Arial"/>
        <family val="2"/>
      </rPr>
      <t xml:space="preserve"> (conditionnement par 100)</t>
    </r>
  </si>
  <si>
    <t>5 jours max</t>
  </si>
  <si>
    <r>
      <rPr>
        <b/>
        <sz val="8"/>
        <rFont val="Arial"/>
        <family val="2"/>
      </rPr>
      <t>Consommation électrique en W/h/ jour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(cette indication doit correspondre au type de fontaine proposé et etre</t>
    </r>
    <r>
      <rPr>
        <b/>
        <i/>
        <sz val="8"/>
        <rFont val="Arial"/>
        <family val="2"/>
      </rPr>
      <t xml:space="preserve"> vérifiable et sur la FT fournie</t>
    </r>
    <r>
      <rPr>
        <i/>
        <sz val="8"/>
        <rFont val="Arial"/>
        <family val="2"/>
      </rPr>
      <t>)</t>
    </r>
  </si>
  <si>
    <t>Intervention pour une maintenance corrective à compter de l'envoi de la demande par courrier électronique.</t>
  </si>
  <si>
    <r>
      <rPr>
        <b/>
        <sz val="14"/>
        <color rgb="FFFF0000"/>
        <rFont val="Arial"/>
        <family val="2"/>
      </rPr>
      <t>⚠</t>
    </r>
    <r>
      <rPr>
        <b/>
        <sz val="12"/>
        <rFont val="Arial"/>
        <family val="2"/>
      </rPr>
      <t xml:space="preserve"> Seules les cases de couleur bleue doivent etre renseignées</t>
    </r>
    <r>
      <rPr>
        <b/>
        <sz val="12"/>
        <color rgb="FFFF0000"/>
        <rFont val="Arial"/>
        <family val="2"/>
      </rPr>
      <t xml:space="preserve"> </t>
    </r>
    <r>
      <rPr>
        <b/>
        <sz val="14"/>
        <color rgb="FFFF0000"/>
        <rFont val="Arial"/>
        <family val="2"/>
      </rPr>
      <t>⚠</t>
    </r>
  </si>
  <si>
    <t>DAF 2025 000543
Location et maintenance de fontaines à eau, sur réseau et en bonbonnes, fourniture de bonbonnes à eau et de gobelets au profit des organismes et formations militaires soutenus par la PFC-O</t>
  </si>
  <si>
    <r>
      <t xml:space="preserve">Forfait pour toute intervention exclue de la maintenance forfaitaire (CCP article </t>
    </r>
    <r>
      <rPr>
        <sz val="10"/>
        <color rgb="FFFF0000"/>
        <rFont val="Arial"/>
        <family val="2"/>
      </rPr>
      <t>17.5</t>
    </r>
    <r>
      <rPr>
        <sz val="10"/>
        <rFont val="Arial"/>
        <family val="2"/>
      </rPr>
      <t>) + coût éventuel des pièces détachées sur devis</t>
    </r>
  </si>
  <si>
    <r>
      <t>Cartouche de CO</t>
    </r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>(pour fontaines à eau gazeuse)</t>
    </r>
  </si>
  <si>
    <t>coût du déplacement HT</t>
  </si>
  <si>
    <t>coût main d'œuvre / heure HT</t>
  </si>
  <si>
    <t>coût du déplacement TTC</t>
  </si>
  <si>
    <t>coût main d'œuvre / heure TTC</t>
  </si>
  <si>
    <t>Modèle de fontaine proposé (fiche technique à l'appui) ou type de produit proposé</t>
  </si>
  <si>
    <r>
      <t xml:space="preserve">Consommation électrique
en W/h pour </t>
    </r>
    <r>
      <rPr>
        <b/>
        <sz val="8"/>
        <rFont val="Arial"/>
        <family val="2"/>
      </rPr>
      <t>1 fontaine</t>
    </r>
    <r>
      <rPr>
        <sz val="8"/>
        <rFont val="Arial"/>
        <family val="2"/>
      </rPr>
      <t xml:space="preserve"> (cette indication doit correspondre au type de fontaine proposé et être vérifiable sur la FT fournie)</t>
    </r>
  </si>
  <si>
    <r>
      <t xml:space="preserve">Consommation électrique
en W/h pour </t>
    </r>
    <r>
      <rPr>
        <b/>
        <sz val="8"/>
        <rFont val="Arial"/>
        <family val="2"/>
      </rPr>
      <t>1 fontaine</t>
    </r>
    <r>
      <rPr>
        <sz val="8"/>
        <rFont val="Arial"/>
        <family val="2"/>
      </rPr>
      <t xml:space="preserve"> (cette indication doit correspondre au type de fontaine proposé et être </t>
    </r>
    <r>
      <rPr>
        <b/>
        <sz val="8"/>
        <rFont val="Arial"/>
        <family val="2"/>
      </rPr>
      <t>vérifiable sur la FT fournie</t>
    </r>
    <r>
      <rPr>
        <sz val="8"/>
        <rFont val="Arial"/>
        <family val="2"/>
      </rPr>
      <t>)</t>
    </r>
  </si>
  <si>
    <t>Nom et coordonnées du correspondant de la société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</si>
</sst>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%"/>
  </numFmts>
  <fonts count="2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11"/>
      <name val="Arial"/>
      <family val="2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i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164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quotePrefix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3" fontId="0" fillId="0" borderId="7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164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4" fontId="2" fillId="2" borderId="2" xfId="0" applyNumberFormat="1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left" vertical="center"/>
    </xf>
    <xf numFmtId="49" fontId="2" fillId="5" borderId="2" xfId="0" applyNumberFormat="1" applyFont="1" applyFill="1" applyBorder="1" applyAlignment="1">
      <alignment horizontal="center" vertical="center"/>
    </xf>
    <xf numFmtId="44" fontId="2" fillId="5" borderId="1" xfId="1" quotePrefix="1" applyFont="1" applyFill="1" applyBorder="1" applyAlignment="1">
      <alignment horizontal="center" vertical="center" wrapText="1"/>
    </xf>
    <xf numFmtId="44" fontId="2" fillId="5" borderId="3" xfId="1" quotePrefix="1" applyFont="1" applyFill="1" applyBorder="1" applyAlignment="1">
      <alignment horizontal="center" vertical="center" wrapText="1"/>
    </xf>
    <xf numFmtId="164" fontId="2" fillId="5" borderId="1" xfId="0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3" fontId="9" fillId="0" borderId="13" xfId="0" applyNumberFormat="1" applyFont="1" applyBorder="1" applyAlignment="1">
      <alignment vertical="center"/>
    </xf>
    <xf numFmtId="164" fontId="9" fillId="0" borderId="13" xfId="0" applyNumberFormat="1" applyFont="1" applyBorder="1" applyAlignment="1">
      <alignment vertical="center"/>
    </xf>
    <xf numFmtId="0" fontId="1" fillId="6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0" fillId="5" borderId="7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3" xfId="0" quotePrefix="1" applyNumberFormat="1" applyFont="1" applyFill="1" applyBorder="1" applyAlignment="1">
      <alignment horizontal="center" vertical="center" wrapText="1"/>
    </xf>
    <xf numFmtId="0" fontId="1" fillId="2" borderId="1" xfId="0" quotePrefix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44" fontId="16" fillId="3" borderId="2" xfId="0" applyNumberFormat="1" applyFont="1" applyFill="1" applyBorder="1" applyAlignment="1">
      <alignment horizontal="center" vertical="center" wrapText="1"/>
    </xf>
    <xf numFmtId="164" fontId="16" fillId="3" borderId="1" xfId="1" applyNumberFormat="1" applyFont="1" applyFill="1" applyBorder="1" applyAlignment="1">
      <alignment horizontal="center" vertical="center" wrapText="1"/>
    </xf>
    <xf numFmtId="3" fontId="14" fillId="3" borderId="15" xfId="0" applyNumberFormat="1" applyFont="1" applyFill="1" applyBorder="1" applyAlignment="1">
      <alignment horizontal="center" vertical="center" wrapText="1"/>
    </xf>
    <xf numFmtId="3" fontId="17" fillId="3" borderId="12" xfId="0" applyNumberFormat="1" applyFont="1" applyFill="1" applyBorder="1" applyAlignment="1">
      <alignment vertical="center"/>
    </xf>
    <xf numFmtId="0" fontId="18" fillId="4" borderId="2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44" fontId="16" fillId="4" borderId="3" xfId="1" applyFont="1" applyFill="1" applyBorder="1" applyAlignment="1">
      <alignment horizontal="center" vertical="center" wrapText="1"/>
    </xf>
    <xf numFmtId="9" fontId="16" fillId="4" borderId="9" xfId="2" applyFont="1" applyFill="1" applyBorder="1" applyAlignment="1">
      <alignment horizontal="center" vertical="center" wrapText="1"/>
    </xf>
    <xf numFmtId="44" fontId="16" fillId="4" borderId="1" xfId="1" quotePrefix="1" applyFont="1" applyFill="1" applyBorder="1" applyAlignment="1">
      <alignment horizontal="center" vertical="center" wrapText="1"/>
    </xf>
    <xf numFmtId="3" fontId="17" fillId="4" borderId="7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5" fontId="2" fillId="5" borderId="1" xfId="2" quotePrefix="1" applyNumberFormat="1" applyFont="1" applyFill="1" applyBorder="1" applyAlignment="1">
      <alignment horizontal="center" vertical="center" wrapText="1"/>
    </xf>
    <xf numFmtId="165" fontId="2" fillId="5" borderId="1" xfId="0" quotePrefix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44" fontId="2" fillId="2" borderId="1" xfId="1" quotePrefix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9" fontId="2" fillId="5" borderId="9" xfId="2" quotePrefix="1" applyNumberFormat="1" applyFont="1" applyFill="1" applyBorder="1" applyAlignment="1">
      <alignment horizontal="center" vertical="center" wrapText="1"/>
    </xf>
    <xf numFmtId="9" fontId="2" fillId="5" borderId="10" xfId="2" quotePrefix="1" applyNumberFormat="1" applyFont="1" applyFill="1" applyBorder="1" applyAlignment="1">
      <alignment horizontal="center" vertical="center" wrapText="1"/>
    </xf>
    <xf numFmtId="9" fontId="2" fillId="5" borderId="11" xfId="2" quotePrefix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opLeftCell="A16" zoomScale="80" zoomScaleNormal="80" workbookViewId="0">
      <selection activeCell="D32" sqref="D32:E32"/>
    </sheetView>
  </sheetViews>
  <sheetFormatPr baseColWidth="10" defaultColWidth="11.42578125" defaultRowHeight="12.75" x14ac:dyDescent="0.2"/>
  <cols>
    <col min="1" max="1" width="46.7109375" style="2" customWidth="1"/>
    <col min="2" max="2" width="24.5703125" style="2" customWidth="1"/>
    <col min="3" max="3" width="30" style="2" customWidth="1"/>
    <col min="4" max="4" width="19.28515625" style="2" bestFit="1" customWidth="1"/>
    <col min="5" max="5" width="31.85546875" style="2" customWidth="1"/>
    <col min="6" max="6" width="22" style="2" customWidth="1"/>
    <col min="7" max="16384" width="11.42578125" style="2"/>
  </cols>
  <sheetData>
    <row r="1" spans="1:6" s="1" customFormat="1" ht="32.25" customHeight="1" x14ac:dyDescent="0.2">
      <c r="A1" s="71" t="s">
        <v>23</v>
      </c>
      <c r="B1" s="71"/>
      <c r="C1" s="71"/>
      <c r="D1" s="71"/>
      <c r="E1" s="71"/>
      <c r="F1" s="71"/>
    </row>
    <row r="2" spans="1:6" s="1" customFormat="1" ht="32.25" customHeight="1" x14ac:dyDescent="0.2">
      <c r="A2" s="77" t="s">
        <v>40</v>
      </c>
      <c r="B2" s="77"/>
      <c r="C2" s="77"/>
      <c r="D2" s="77"/>
      <c r="E2" s="77"/>
      <c r="F2" s="77"/>
    </row>
    <row r="3" spans="1:6" s="1" customFormat="1" ht="50.25" customHeight="1" thickBot="1" x14ac:dyDescent="0.25">
      <c r="A3" s="72" t="s">
        <v>41</v>
      </c>
      <c r="B3" s="73"/>
      <c r="C3" s="73"/>
      <c r="D3" s="73"/>
      <c r="E3" s="73"/>
      <c r="F3" s="73"/>
    </row>
    <row r="4" spans="1:6" ht="84" customHeight="1" x14ac:dyDescent="0.2">
      <c r="A4" s="34" t="s">
        <v>27</v>
      </c>
      <c r="B4" s="35" t="s">
        <v>48</v>
      </c>
      <c r="C4" s="35" t="s">
        <v>28</v>
      </c>
      <c r="D4" s="36" t="s">
        <v>0</v>
      </c>
      <c r="E4" s="36" t="s">
        <v>29</v>
      </c>
      <c r="F4" s="37" t="s">
        <v>50</v>
      </c>
    </row>
    <row r="5" spans="1:6" ht="31.5" customHeight="1" x14ac:dyDescent="0.2">
      <c r="A5" s="56" t="s">
        <v>30</v>
      </c>
      <c r="B5" s="57" t="s">
        <v>31</v>
      </c>
      <c r="C5" s="58">
        <v>18</v>
      </c>
      <c r="D5" s="59">
        <v>0.2</v>
      </c>
      <c r="E5" s="60">
        <f>C5*$D$5+C5</f>
        <v>21.6</v>
      </c>
      <c r="F5" s="61">
        <v>500</v>
      </c>
    </row>
    <row r="6" spans="1:6" s="4" customFormat="1" ht="25.5" customHeight="1" x14ac:dyDescent="0.25">
      <c r="A6" s="22" t="s">
        <v>1</v>
      </c>
      <c r="B6" s="30"/>
      <c r="C6" s="31"/>
      <c r="D6" s="74">
        <v>0.2</v>
      </c>
      <c r="E6" s="70">
        <f>C6*$D$6+C6</f>
        <v>0</v>
      </c>
      <c r="F6" s="43"/>
    </row>
    <row r="7" spans="1:6" s="4" customFormat="1" ht="25.5" customHeight="1" x14ac:dyDescent="0.25">
      <c r="A7" s="22" t="s">
        <v>2</v>
      </c>
      <c r="B7" s="30"/>
      <c r="C7" s="31"/>
      <c r="D7" s="75"/>
      <c r="E7" s="70">
        <f t="shared" ref="E7:E14" si="0">C7*$D$6+C7</f>
        <v>0</v>
      </c>
      <c r="F7" s="43"/>
    </row>
    <row r="8" spans="1:6" s="4" customFormat="1" ht="25.5" customHeight="1" x14ac:dyDescent="0.25">
      <c r="A8" s="22" t="s">
        <v>3</v>
      </c>
      <c r="B8" s="30"/>
      <c r="C8" s="31"/>
      <c r="D8" s="75"/>
      <c r="E8" s="70">
        <f t="shared" si="0"/>
        <v>0</v>
      </c>
      <c r="F8" s="43"/>
    </row>
    <row r="9" spans="1:6" s="4" customFormat="1" ht="25.5" customHeight="1" x14ac:dyDescent="0.25">
      <c r="A9" s="22" t="s">
        <v>4</v>
      </c>
      <c r="B9" s="30"/>
      <c r="C9" s="31"/>
      <c r="D9" s="75"/>
      <c r="E9" s="70">
        <f t="shared" si="0"/>
        <v>0</v>
      </c>
      <c r="F9" s="43"/>
    </row>
    <row r="10" spans="1:6" s="4" customFormat="1" ht="25.5" customHeight="1" x14ac:dyDescent="0.25">
      <c r="A10" s="22" t="s">
        <v>5</v>
      </c>
      <c r="B10" s="30"/>
      <c r="C10" s="31"/>
      <c r="D10" s="75"/>
      <c r="E10" s="70">
        <f t="shared" si="0"/>
        <v>0</v>
      </c>
      <c r="F10" s="43"/>
    </row>
    <row r="11" spans="1:6" s="4" customFormat="1" ht="25.5" customHeight="1" x14ac:dyDescent="0.25">
      <c r="A11" s="22" t="s">
        <v>6</v>
      </c>
      <c r="B11" s="30"/>
      <c r="C11" s="31"/>
      <c r="D11" s="75"/>
      <c r="E11" s="70">
        <f t="shared" si="0"/>
        <v>0</v>
      </c>
      <c r="F11" s="43"/>
    </row>
    <row r="12" spans="1:6" s="4" customFormat="1" ht="25.5" customHeight="1" x14ac:dyDescent="0.25">
      <c r="A12" s="22" t="s">
        <v>17</v>
      </c>
      <c r="B12" s="30"/>
      <c r="C12" s="31"/>
      <c r="D12" s="75"/>
      <c r="E12" s="70">
        <f t="shared" si="0"/>
        <v>0</v>
      </c>
      <c r="F12" s="43"/>
    </row>
    <row r="13" spans="1:6" s="4" customFormat="1" ht="25.5" customHeight="1" x14ac:dyDescent="0.25">
      <c r="A13" s="22" t="s">
        <v>7</v>
      </c>
      <c r="B13" s="30"/>
      <c r="C13" s="31"/>
      <c r="D13" s="75"/>
      <c r="E13" s="70">
        <f t="shared" si="0"/>
        <v>0</v>
      </c>
      <c r="F13" s="43"/>
    </row>
    <row r="14" spans="1:6" s="4" customFormat="1" ht="25.5" customHeight="1" thickBot="1" x14ac:dyDescent="0.3">
      <c r="A14" s="22" t="s">
        <v>16</v>
      </c>
      <c r="B14" s="30"/>
      <c r="C14" s="32"/>
      <c r="D14" s="76"/>
      <c r="E14" s="70">
        <f t="shared" si="0"/>
        <v>0</v>
      </c>
      <c r="F14" s="44"/>
    </row>
    <row r="15" spans="1:6" ht="25.5" customHeight="1" x14ac:dyDescent="0.2">
      <c r="A15" s="34" t="s">
        <v>8</v>
      </c>
      <c r="B15" s="35"/>
      <c r="C15" s="35" t="s">
        <v>9</v>
      </c>
      <c r="D15" s="36" t="s">
        <v>0</v>
      </c>
      <c r="E15" s="36" t="s">
        <v>10</v>
      </c>
    </row>
    <row r="16" spans="1:6" ht="25.5" customHeight="1" x14ac:dyDescent="0.2">
      <c r="A16" s="19" t="s">
        <v>11</v>
      </c>
      <c r="B16" s="68"/>
      <c r="C16" s="33"/>
      <c r="D16" s="64"/>
      <c r="E16" s="70">
        <f>C16*D16+C16</f>
        <v>0</v>
      </c>
    </row>
    <row r="17" spans="1:5" s="5" customFormat="1" ht="25.5" customHeight="1" x14ac:dyDescent="0.2">
      <c r="A17" s="20" t="s">
        <v>12</v>
      </c>
      <c r="B17" s="69"/>
      <c r="C17" s="33"/>
      <c r="D17" s="64"/>
      <c r="E17" s="70">
        <f t="shared" ref="E17:E19" si="1">C17*D17+C17</f>
        <v>0</v>
      </c>
    </row>
    <row r="18" spans="1:5" ht="25.5" customHeight="1" x14ac:dyDescent="0.2">
      <c r="A18" s="19" t="s">
        <v>36</v>
      </c>
      <c r="B18" s="68"/>
      <c r="C18" s="33"/>
      <c r="D18" s="64"/>
      <c r="E18" s="70">
        <f t="shared" si="1"/>
        <v>0</v>
      </c>
    </row>
    <row r="19" spans="1:5" ht="25.5" customHeight="1" x14ac:dyDescent="0.2">
      <c r="A19" s="19" t="s">
        <v>43</v>
      </c>
      <c r="B19" s="68"/>
      <c r="C19" s="33"/>
      <c r="D19" s="64"/>
      <c r="E19" s="70">
        <f t="shared" si="1"/>
        <v>0</v>
      </c>
    </row>
    <row r="20" spans="1:5" ht="23.25" customHeight="1" x14ac:dyDescent="0.2">
      <c r="A20" s="7"/>
      <c r="B20" s="7"/>
      <c r="C20" s="8"/>
      <c r="D20" s="8"/>
      <c r="E20" s="8"/>
    </row>
    <row r="21" spans="1:5" ht="42.75" customHeight="1" x14ac:dyDescent="0.2">
      <c r="A21" s="78" t="s">
        <v>42</v>
      </c>
      <c r="B21" s="63" t="s">
        <v>44</v>
      </c>
      <c r="C21" s="62" t="s">
        <v>0</v>
      </c>
      <c r="D21" s="62" t="s">
        <v>46</v>
      </c>
      <c r="E21" s="8"/>
    </row>
    <row r="22" spans="1:5" ht="38.25" customHeight="1" x14ac:dyDescent="0.2">
      <c r="A22" s="79"/>
      <c r="B22" s="67"/>
      <c r="C22" s="65"/>
      <c r="D22" s="70">
        <f t="shared" ref="D22" si="2">B22*C22+B22</f>
        <v>0</v>
      </c>
      <c r="E22" s="8"/>
    </row>
    <row r="23" spans="1:5" ht="36.75" customHeight="1" x14ac:dyDescent="0.2">
      <c r="A23" s="79"/>
      <c r="B23" s="62" t="s">
        <v>45</v>
      </c>
      <c r="C23" s="8" t="s">
        <v>0</v>
      </c>
      <c r="D23" s="62" t="s">
        <v>47</v>
      </c>
      <c r="E23" s="8"/>
    </row>
    <row r="24" spans="1:5" ht="36.75" customHeight="1" x14ac:dyDescent="0.2">
      <c r="A24" s="80"/>
      <c r="B24" s="31"/>
      <c r="C24" s="64"/>
      <c r="D24" s="70">
        <f t="shared" ref="D24" si="3">B24*C24+B24</f>
        <v>0</v>
      </c>
      <c r="E24" s="8"/>
    </row>
    <row r="25" spans="1:5" ht="23.25" customHeight="1" x14ac:dyDescent="0.2">
      <c r="A25" s="7"/>
      <c r="B25" s="7"/>
      <c r="C25" s="8"/>
      <c r="D25" s="8"/>
      <c r="E25" s="8"/>
    </row>
    <row r="26" spans="1:5" s="9" customFormat="1" ht="27" customHeight="1" x14ac:dyDescent="0.2">
      <c r="B26" s="18" t="s">
        <v>14</v>
      </c>
      <c r="C26" s="2"/>
      <c r="D26" s="2"/>
      <c r="E26" s="2"/>
    </row>
    <row r="27" spans="1:5" s="7" customFormat="1" ht="44.25" customHeight="1" x14ac:dyDescent="0.2">
      <c r="A27" s="42" t="s">
        <v>39</v>
      </c>
      <c r="B27" s="48"/>
      <c r="C27" s="63" t="s">
        <v>33</v>
      </c>
      <c r="D27" s="2"/>
      <c r="E27" s="2"/>
    </row>
    <row r="28" spans="1:5" s="7" customFormat="1" ht="30" customHeight="1" x14ac:dyDescent="0.2">
      <c r="A28" s="6" t="s">
        <v>24</v>
      </c>
      <c r="B28" s="48"/>
      <c r="C28" s="63" t="s">
        <v>34</v>
      </c>
      <c r="D28" s="2"/>
      <c r="E28" s="2"/>
    </row>
    <row r="29" spans="1:5" s="7" customFormat="1" ht="12.75" customHeight="1" x14ac:dyDescent="0.2">
      <c r="A29" s="2"/>
      <c r="B29" s="2"/>
      <c r="C29" s="2"/>
      <c r="D29" s="2"/>
      <c r="E29" s="2"/>
    </row>
    <row r="30" spans="1:5" s="7" customFormat="1" ht="12.75" customHeight="1" x14ac:dyDescent="0.2">
      <c r="A30" s="2"/>
      <c r="B30" s="2"/>
      <c r="C30" s="2"/>
      <c r="D30" s="2"/>
      <c r="E30" s="2"/>
    </row>
    <row r="31" spans="1:5" s="7" customFormat="1" ht="12.75" customHeight="1" x14ac:dyDescent="0.25">
      <c r="A31" s="83" t="s">
        <v>51</v>
      </c>
      <c r="B31" s="83"/>
      <c r="C31" s="83"/>
      <c r="D31" s="83" t="s">
        <v>15</v>
      </c>
      <c r="E31" s="83"/>
    </row>
    <row r="32" spans="1:5" s="9" customFormat="1" ht="88.5" customHeight="1" x14ac:dyDescent="0.25">
      <c r="A32" s="84"/>
      <c r="B32" s="84"/>
      <c r="C32" s="83"/>
      <c r="D32" s="85"/>
      <c r="E32" s="86"/>
    </row>
    <row r="33" spans="1:5" s="9" customFormat="1" x14ac:dyDescent="0.2">
      <c r="A33" s="10"/>
      <c r="B33" s="10"/>
      <c r="C33" s="11"/>
      <c r="D33" s="11"/>
      <c r="E33" s="2"/>
    </row>
    <row r="34" spans="1:5" s="9" customFormat="1" x14ac:dyDescent="0.2">
      <c r="A34" s="2"/>
      <c r="B34" s="2"/>
      <c r="C34" s="2"/>
      <c r="D34" s="2"/>
      <c r="E34" s="2"/>
    </row>
    <row r="35" spans="1:5" s="7" customFormat="1" x14ac:dyDescent="0.2">
      <c r="A35" s="2"/>
      <c r="B35" s="2"/>
      <c r="C35" s="2"/>
      <c r="D35" s="2"/>
      <c r="E35" s="2"/>
    </row>
    <row r="36" spans="1:5" s="7" customFormat="1" x14ac:dyDescent="0.2">
      <c r="A36" s="2"/>
      <c r="B36" s="2"/>
      <c r="C36" s="2"/>
      <c r="D36" s="2"/>
      <c r="E36" s="2"/>
    </row>
    <row r="37" spans="1:5" s="7" customFormat="1" ht="12" customHeight="1" x14ac:dyDescent="0.2">
      <c r="A37" s="2"/>
      <c r="B37" s="2"/>
      <c r="C37" s="2"/>
      <c r="D37" s="2"/>
      <c r="E37" s="2"/>
    </row>
    <row r="38" spans="1:5" s="7" customFormat="1" ht="12" customHeight="1" x14ac:dyDescent="0.25">
      <c r="A38" s="12"/>
      <c r="B38" s="12"/>
      <c r="C38" s="12"/>
      <c r="D38" s="12"/>
      <c r="E38" s="12"/>
    </row>
    <row r="39" spans="1:5" s="7" customFormat="1" ht="12" customHeight="1" x14ac:dyDescent="0.25">
      <c r="C39" s="12"/>
      <c r="D39" s="12"/>
      <c r="E39" s="12"/>
    </row>
    <row r="40" spans="1:5" s="7" customFormat="1" ht="12" customHeight="1" x14ac:dyDescent="0.25">
      <c r="A40" s="13"/>
      <c r="B40" s="13"/>
      <c r="C40" s="12"/>
      <c r="D40" s="12"/>
      <c r="E40" s="12"/>
    </row>
    <row r="41" spans="1:5" s="5" customFormat="1" ht="12" customHeight="1" x14ac:dyDescent="0.2">
      <c r="A41" s="7"/>
      <c r="B41" s="7"/>
      <c r="C41" s="12"/>
      <c r="D41" s="12"/>
      <c r="E41" s="12"/>
    </row>
    <row r="42" spans="1:5" s="14" customFormat="1" ht="12" customHeight="1" x14ac:dyDescent="0.2">
      <c r="A42" s="13"/>
      <c r="B42" s="13"/>
      <c r="C42" s="7"/>
      <c r="D42" s="7"/>
      <c r="E42" s="7"/>
    </row>
    <row r="43" spans="1:5" s="14" customFormat="1" ht="12" customHeight="1" x14ac:dyDescent="0.2">
      <c r="A43" s="7"/>
      <c r="B43" s="7"/>
      <c r="C43" s="7"/>
      <c r="D43" s="7"/>
      <c r="E43" s="7"/>
    </row>
    <row r="44" spans="1:5" s="5" customFormat="1" ht="12" customHeight="1" x14ac:dyDescent="0.2">
      <c r="A44" s="15"/>
      <c r="B44" s="15"/>
      <c r="C44" s="15"/>
      <c r="D44" s="15"/>
      <c r="E44" s="15"/>
    </row>
    <row r="45" spans="1:5" s="5" customFormat="1" ht="12" customHeight="1" x14ac:dyDescent="0.2">
      <c r="A45" s="15"/>
      <c r="B45" s="15"/>
      <c r="C45" s="15"/>
      <c r="D45" s="15"/>
      <c r="E45" s="15"/>
    </row>
    <row r="46" spans="1:5" s="5" customFormat="1" ht="12" customHeight="1" x14ac:dyDescent="0.2">
      <c r="A46" s="15"/>
      <c r="B46" s="15"/>
      <c r="C46" s="15"/>
      <c r="D46" s="15"/>
      <c r="E46" s="15"/>
    </row>
    <row r="47" spans="1:5" s="5" customFormat="1" ht="12" customHeight="1" x14ac:dyDescent="0.2">
      <c r="A47" s="16"/>
      <c r="B47" s="16"/>
      <c r="C47" s="16"/>
      <c r="D47" s="16"/>
      <c r="E47" s="16"/>
    </row>
    <row r="48" spans="1:5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pans="1:5" s="5" customFormat="1" ht="12" customHeight="1" x14ac:dyDescent="0.2"/>
    <row r="66" spans="1:5" s="5" customFormat="1" ht="12" customHeight="1" x14ac:dyDescent="0.2"/>
    <row r="67" spans="1:5" s="5" customFormat="1" ht="12" customHeight="1" x14ac:dyDescent="0.2"/>
    <row r="68" spans="1:5" s="5" customFormat="1" ht="12" customHeight="1" x14ac:dyDescent="0.2"/>
    <row r="69" spans="1:5" s="5" customFormat="1" ht="12" customHeight="1" x14ac:dyDescent="0.2"/>
    <row r="70" spans="1:5" s="5" customFormat="1" ht="12" customHeight="1" x14ac:dyDescent="0.2"/>
    <row r="71" spans="1:5" x14ac:dyDescent="0.2">
      <c r="A71" s="5"/>
      <c r="B71" s="5"/>
      <c r="C71" s="5"/>
      <c r="D71" s="5"/>
      <c r="E71" s="5"/>
    </row>
    <row r="72" spans="1:5" x14ac:dyDescent="0.2">
      <c r="A72" s="5"/>
      <c r="B72" s="5"/>
      <c r="C72" s="5"/>
      <c r="D72" s="5"/>
      <c r="E72" s="5"/>
    </row>
  </sheetData>
  <mergeCells count="9">
    <mergeCell ref="A32:C32"/>
    <mergeCell ref="D32:E32"/>
    <mergeCell ref="A1:F1"/>
    <mergeCell ref="A3:F3"/>
    <mergeCell ref="D6:D14"/>
    <mergeCell ref="A2:F2"/>
    <mergeCell ref="A21:A24"/>
    <mergeCell ref="A31:C31"/>
    <mergeCell ref="D31:E31"/>
  </mergeCells>
  <printOptions horizontalCentered="1" verticalCentered="1"/>
  <pageMargins left="0" right="0" top="0" bottom="0" header="0" footer="0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topLeftCell="A4" zoomScaleNormal="100" workbookViewId="0">
      <selection activeCell="A28" sqref="A28:C28"/>
    </sheetView>
  </sheetViews>
  <sheetFormatPr baseColWidth="10" defaultColWidth="11.42578125" defaultRowHeight="12.75" x14ac:dyDescent="0.2"/>
  <cols>
    <col min="1" max="1" width="46.7109375" style="2" customWidth="1"/>
    <col min="2" max="3" width="32.42578125" style="2" customWidth="1"/>
    <col min="4" max="5" width="36.7109375" style="2" customWidth="1"/>
    <col min="6" max="6" width="32.140625" style="2" customWidth="1"/>
    <col min="7" max="7" width="19.42578125" style="2" customWidth="1"/>
    <col min="8" max="16384" width="11.42578125" style="2"/>
  </cols>
  <sheetData>
    <row r="1" spans="1:7" s="1" customFormat="1" ht="32.25" customHeight="1" x14ac:dyDescent="0.2">
      <c r="A1" s="81" t="s">
        <v>32</v>
      </c>
      <c r="B1" s="82"/>
      <c r="C1" s="82"/>
      <c r="D1" s="82"/>
      <c r="E1" s="82"/>
      <c r="F1" s="82"/>
    </row>
    <row r="2" spans="1:7" s="1" customFormat="1" ht="46.5" customHeight="1" thickBot="1" x14ac:dyDescent="0.25">
      <c r="A2" s="72" t="s">
        <v>35</v>
      </c>
      <c r="B2" s="73"/>
      <c r="C2" s="73"/>
      <c r="D2" s="73"/>
      <c r="E2" s="73"/>
      <c r="F2" s="73"/>
    </row>
    <row r="3" spans="1:7" ht="76.5" customHeight="1" x14ac:dyDescent="0.2">
      <c r="A3" s="23" t="s">
        <v>27</v>
      </c>
      <c r="B3" s="24" t="s">
        <v>18</v>
      </c>
      <c r="C3" s="25" t="s">
        <v>29</v>
      </c>
      <c r="D3" s="24" t="s">
        <v>19</v>
      </c>
      <c r="E3" s="25" t="s">
        <v>20</v>
      </c>
      <c r="F3" s="26" t="s">
        <v>38</v>
      </c>
      <c r="G3" s="26" t="s">
        <v>49</v>
      </c>
    </row>
    <row r="4" spans="1:7" ht="34.5" customHeight="1" x14ac:dyDescent="0.2">
      <c r="A4" s="50" t="str">
        <f>'annexe 1 AE BPU'!A5</f>
        <v>Exemple</v>
      </c>
      <c r="B4" s="51" t="str">
        <f>'annexe 1 AE BPU'!B5</f>
        <v>fontaine N°1</v>
      </c>
      <c r="C4" s="52">
        <f>'annexe 1 AE BPU'!E5</f>
        <v>21.6</v>
      </c>
      <c r="D4" s="51">
        <v>5</v>
      </c>
      <c r="E4" s="53">
        <f>D4*C4</f>
        <v>108</v>
      </c>
      <c r="F4" s="54">
        <f>'annexe 1 AE BPU'!F5</f>
        <v>500</v>
      </c>
      <c r="G4" s="55">
        <f>IF(F4="","",F4*D4)*365</f>
        <v>912500</v>
      </c>
    </row>
    <row r="5" spans="1:7" s="4" customFormat="1" ht="25.5" customHeight="1" x14ac:dyDescent="0.25">
      <c r="A5" s="22" t="s">
        <v>1</v>
      </c>
      <c r="B5" s="27">
        <f>'annexe 1 AE BPU'!B6</f>
        <v>0</v>
      </c>
      <c r="C5" s="28">
        <f>'annexe 1 AE BPU'!E6</f>
        <v>0</v>
      </c>
      <c r="D5" s="45">
        <v>1</v>
      </c>
      <c r="E5" s="3">
        <f>D5*C5</f>
        <v>0</v>
      </c>
      <c r="F5" s="17">
        <f>'annexe 1 AE BPU'!F6</f>
        <v>0</v>
      </c>
      <c r="G5" s="38">
        <f>IF(F5="","",F5*D5)*365</f>
        <v>0</v>
      </c>
    </row>
    <row r="6" spans="1:7" s="4" customFormat="1" ht="25.5" customHeight="1" x14ac:dyDescent="0.25">
      <c r="A6" s="22" t="s">
        <v>2</v>
      </c>
      <c r="B6" s="27">
        <f>'annexe 1 AE BPU'!B7</f>
        <v>0</v>
      </c>
      <c r="C6" s="28">
        <f>'annexe 1 AE BPU'!E7</f>
        <v>0</v>
      </c>
      <c r="D6" s="45">
        <v>1</v>
      </c>
      <c r="E6" s="3">
        <f t="shared" ref="E6:E13" si="0">D6*C6</f>
        <v>0</v>
      </c>
      <c r="F6" s="17">
        <f>'annexe 1 AE BPU'!F7</f>
        <v>0</v>
      </c>
      <c r="G6" s="38">
        <f t="shared" ref="G6:G13" si="1">IF(F6="","",F6*D6)*365</f>
        <v>0</v>
      </c>
    </row>
    <row r="7" spans="1:7" s="4" customFormat="1" ht="25.5" customHeight="1" x14ac:dyDescent="0.25">
      <c r="A7" s="22" t="s">
        <v>3</v>
      </c>
      <c r="B7" s="27">
        <f>'annexe 1 AE BPU'!B8</f>
        <v>0</v>
      </c>
      <c r="C7" s="28">
        <f>'annexe 1 AE BPU'!E8</f>
        <v>0</v>
      </c>
      <c r="D7" s="45">
        <v>70</v>
      </c>
      <c r="E7" s="3">
        <f t="shared" si="0"/>
        <v>0</v>
      </c>
      <c r="F7" s="17">
        <f>'annexe 1 AE BPU'!F8</f>
        <v>0</v>
      </c>
      <c r="G7" s="38">
        <f t="shared" si="1"/>
        <v>0</v>
      </c>
    </row>
    <row r="8" spans="1:7" s="4" customFormat="1" ht="25.5" customHeight="1" x14ac:dyDescent="0.25">
      <c r="A8" s="22" t="s">
        <v>4</v>
      </c>
      <c r="B8" s="27">
        <f>'annexe 1 AE BPU'!B9</f>
        <v>0</v>
      </c>
      <c r="C8" s="28">
        <f>'annexe 1 AE BPU'!E9</f>
        <v>0</v>
      </c>
      <c r="D8" s="45">
        <v>12</v>
      </c>
      <c r="E8" s="3">
        <f t="shared" si="0"/>
        <v>0</v>
      </c>
      <c r="F8" s="17">
        <f>'annexe 1 AE BPU'!F9</f>
        <v>0</v>
      </c>
      <c r="G8" s="38">
        <f t="shared" si="1"/>
        <v>0</v>
      </c>
    </row>
    <row r="9" spans="1:7" s="4" customFormat="1" ht="25.5" customHeight="1" x14ac:dyDescent="0.25">
      <c r="A9" s="22" t="s">
        <v>5</v>
      </c>
      <c r="B9" s="27">
        <f>'annexe 1 AE BPU'!B10</f>
        <v>0</v>
      </c>
      <c r="C9" s="28">
        <f>'annexe 1 AE BPU'!E10</f>
        <v>0</v>
      </c>
      <c r="D9" s="45">
        <v>1</v>
      </c>
      <c r="E9" s="3">
        <f t="shared" si="0"/>
        <v>0</v>
      </c>
      <c r="F9" s="17">
        <f>'annexe 1 AE BPU'!F10</f>
        <v>0</v>
      </c>
      <c r="G9" s="38">
        <f t="shared" si="1"/>
        <v>0</v>
      </c>
    </row>
    <row r="10" spans="1:7" s="4" customFormat="1" ht="25.5" customHeight="1" x14ac:dyDescent="0.25">
      <c r="A10" s="22" t="s">
        <v>6</v>
      </c>
      <c r="B10" s="27">
        <f>'annexe 1 AE BPU'!B11</f>
        <v>0</v>
      </c>
      <c r="C10" s="28">
        <f>'annexe 1 AE BPU'!E11</f>
        <v>0</v>
      </c>
      <c r="D10" s="45">
        <v>3</v>
      </c>
      <c r="E10" s="3">
        <f t="shared" si="0"/>
        <v>0</v>
      </c>
      <c r="F10" s="17">
        <f>'annexe 1 AE BPU'!F11</f>
        <v>0</v>
      </c>
      <c r="G10" s="38">
        <f t="shared" si="1"/>
        <v>0</v>
      </c>
    </row>
    <row r="11" spans="1:7" s="4" customFormat="1" ht="25.5" customHeight="1" x14ac:dyDescent="0.25">
      <c r="A11" s="22" t="s">
        <v>17</v>
      </c>
      <c r="B11" s="27">
        <f>'annexe 1 AE BPU'!B12</f>
        <v>0</v>
      </c>
      <c r="C11" s="28">
        <f>'annexe 1 AE BPU'!E12</f>
        <v>0</v>
      </c>
      <c r="D11" s="45">
        <v>2</v>
      </c>
      <c r="E11" s="3">
        <f t="shared" si="0"/>
        <v>0</v>
      </c>
      <c r="F11" s="17">
        <f>'annexe 1 AE BPU'!F12</f>
        <v>0</v>
      </c>
      <c r="G11" s="38">
        <f t="shared" si="1"/>
        <v>0</v>
      </c>
    </row>
    <row r="12" spans="1:7" s="4" customFormat="1" ht="25.5" customHeight="1" x14ac:dyDescent="0.25">
      <c r="A12" s="22" t="s">
        <v>7</v>
      </c>
      <c r="B12" s="27">
        <f>'annexe 1 AE BPU'!B13</f>
        <v>0</v>
      </c>
      <c r="C12" s="28">
        <f>'annexe 1 AE BPU'!E13</f>
        <v>0</v>
      </c>
      <c r="D12" s="45">
        <v>152</v>
      </c>
      <c r="E12" s="3">
        <f t="shared" si="0"/>
        <v>0</v>
      </c>
      <c r="F12" s="17">
        <f>'annexe 1 AE BPU'!F13</f>
        <v>0</v>
      </c>
      <c r="G12" s="38">
        <f t="shared" si="1"/>
        <v>0</v>
      </c>
    </row>
    <row r="13" spans="1:7" s="4" customFormat="1" ht="25.5" customHeight="1" x14ac:dyDescent="0.25">
      <c r="A13" s="22" t="s">
        <v>16</v>
      </c>
      <c r="B13" s="27">
        <f>'annexe 1 AE BPU'!B14</f>
        <v>0</v>
      </c>
      <c r="C13" s="28">
        <f>'annexe 1 AE BPU'!E14</f>
        <v>0</v>
      </c>
      <c r="D13" s="46">
        <v>19</v>
      </c>
      <c r="E13" s="3">
        <f t="shared" si="0"/>
        <v>0</v>
      </c>
      <c r="F13" s="17">
        <f>'annexe 1 AE BPU'!F14</f>
        <v>0</v>
      </c>
      <c r="G13" s="38">
        <f t="shared" si="1"/>
        <v>0</v>
      </c>
    </row>
    <row r="14" spans="1:7" ht="35.25" customHeight="1" thickBot="1" x14ac:dyDescent="0.25">
      <c r="A14" s="23" t="s">
        <v>8</v>
      </c>
      <c r="B14" s="24"/>
      <c r="C14" s="25" t="s">
        <v>10</v>
      </c>
      <c r="D14" s="24" t="s">
        <v>19</v>
      </c>
      <c r="E14" s="25" t="s">
        <v>10</v>
      </c>
      <c r="F14" s="41" t="s">
        <v>22</v>
      </c>
      <c r="G14" s="39" t="str">
        <f>IF(SUM(G5:G13)=0,"",SUM(G5:G13))</f>
        <v/>
      </c>
    </row>
    <row r="15" spans="1:7" ht="25.5" customHeight="1" x14ac:dyDescent="0.2">
      <c r="A15" s="19" t="s">
        <v>11</v>
      </c>
      <c r="B15" s="22">
        <f>'annexe 1 AE BPU'!B16</f>
        <v>0</v>
      </c>
      <c r="C15" s="29">
        <f>'annexe 1 AE BPU'!E16</f>
        <v>0</v>
      </c>
      <c r="D15" s="47">
        <v>8107</v>
      </c>
      <c r="E15" s="21">
        <f>D15*C15</f>
        <v>0</v>
      </c>
    </row>
    <row r="16" spans="1:7" s="5" customFormat="1" ht="25.5" customHeight="1" x14ac:dyDescent="0.2">
      <c r="A16" s="20" t="s">
        <v>12</v>
      </c>
      <c r="B16" s="66">
        <f>'annexe 1 AE BPU'!B17</f>
        <v>0</v>
      </c>
      <c r="C16" s="29">
        <f>'annexe 1 AE BPU'!E17</f>
        <v>0</v>
      </c>
      <c r="D16" s="45">
        <v>4</v>
      </c>
      <c r="E16" s="21">
        <f t="shared" ref="E16:E18" si="2">D16*C16</f>
        <v>0</v>
      </c>
    </row>
    <row r="17" spans="1:5" ht="25.5" customHeight="1" x14ac:dyDescent="0.2">
      <c r="A17" s="19" t="s">
        <v>13</v>
      </c>
      <c r="B17" s="22">
        <f>'annexe 1 AE BPU'!B18</f>
        <v>0</v>
      </c>
      <c r="C17" s="29">
        <f>'annexe 1 AE BPU'!E18</f>
        <v>0</v>
      </c>
      <c r="D17" s="45">
        <v>1743</v>
      </c>
      <c r="E17" s="21">
        <f t="shared" si="2"/>
        <v>0</v>
      </c>
    </row>
    <row r="18" spans="1:5" ht="25.5" customHeight="1" x14ac:dyDescent="0.2">
      <c r="A18" s="19" t="s">
        <v>43</v>
      </c>
      <c r="B18" s="22">
        <f>'annexe 1 AE BPU'!B19</f>
        <v>0</v>
      </c>
      <c r="C18" s="29">
        <f>'annexe 1 AE BPU'!E19</f>
        <v>0</v>
      </c>
      <c r="D18" s="45">
        <v>12</v>
      </c>
      <c r="E18" s="21">
        <f t="shared" si="2"/>
        <v>0</v>
      </c>
    </row>
    <row r="19" spans="1:5" ht="23.25" customHeight="1" thickBot="1" x14ac:dyDescent="0.25">
      <c r="A19" s="7"/>
      <c r="B19" s="7"/>
      <c r="C19" s="7"/>
      <c r="D19" s="41" t="s">
        <v>21</v>
      </c>
      <c r="E19" s="40" t="str">
        <f>IF(SUM(E5:E13,E15:E18)=0,"",SUM(E5:E13,E15:E18))</f>
        <v/>
      </c>
    </row>
    <row r="20" spans="1:5" ht="23.25" customHeight="1" x14ac:dyDescent="0.2">
      <c r="A20" s="7"/>
      <c r="B20" s="7"/>
      <c r="C20" s="7"/>
      <c r="D20" s="8"/>
      <c r="E20" s="8"/>
    </row>
    <row r="21" spans="1:5" ht="23.25" customHeight="1" x14ac:dyDescent="0.2">
      <c r="A21" s="7"/>
      <c r="B21" s="7"/>
      <c r="C21" s="7"/>
      <c r="D21" s="8"/>
      <c r="E21" s="8"/>
    </row>
    <row r="22" spans="1:5" s="9" customFormat="1" ht="27" customHeight="1" x14ac:dyDescent="0.2">
      <c r="B22" s="18" t="s">
        <v>14</v>
      </c>
      <c r="E22" s="2"/>
    </row>
    <row r="23" spans="1:5" s="7" customFormat="1" ht="43.5" customHeight="1" x14ac:dyDescent="0.2">
      <c r="A23" s="42" t="s">
        <v>25</v>
      </c>
      <c r="B23" s="36">
        <f>'annexe 1 AE BPU'!B27</f>
        <v>0</v>
      </c>
      <c r="C23" s="49" t="s">
        <v>26</v>
      </c>
      <c r="D23" s="2"/>
      <c r="E23" s="2"/>
    </row>
    <row r="24" spans="1:5" s="7" customFormat="1" ht="30" customHeight="1" x14ac:dyDescent="0.2">
      <c r="A24" s="6" t="s">
        <v>24</v>
      </c>
      <c r="B24" s="36">
        <f>'annexe 1 AE BPU'!B28</f>
        <v>0</v>
      </c>
      <c r="C24" s="49" t="s">
        <v>37</v>
      </c>
      <c r="D24" s="2"/>
      <c r="E24" s="2"/>
    </row>
    <row r="25" spans="1:5" s="7" customFormat="1" ht="12.75" customHeight="1" x14ac:dyDescent="0.2">
      <c r="A25" s="2"/>
      <c r="B25" s="2"/>
      <c r="C25" s="2"/>
      <c r="D25" s="2"/>
      <c r="E25" s="2"/>
    </row>
    <row r="26" spans="1:5" s="7" customFormat="1" ht="12.75" customHeight="1" x14ac:dyDescent="0.2">
      <c r="A26" s="2"/>
      <c r="B26" s="2"/>
      <c r="C26" s="2"/>
      <c r="D26" s="2"/>
      <c r="E26" s="2"/>
    </row>
    <row r="27" spans="1:5" s="7" customFormat="1" ht="12.75" customHeight="1" x14ac:dyDescent="0.25">
      <c r="A27" s="83" t="s">
        <v>51</v>
      </c>
      <c r="B27" s="83"/>
      <c r="C27" s="83"/>
      <c r="D27" s="83" t="s">
        <v>15</v>
      </c>
      <c r="E27" s="83"/>
    </row>
    <row r="28" spans="1:5" s="9" customFormat="1" ht="88.5" customHeight="1" x14ac:dyDescent="0.25">
      <c r="A28" s="84">
        <f>'annexe 1 AE BPU'!A32:C32</f>
        <v>0</v>
      </c>
      <c r="B28" s="84"/>
      <c r="C28" s="84"/>
      <c r="D28" s="87">
        <f>'annexe 1 AE BPU'!D32:E32</f>
        <v>0</v>
      </c>
      <c r="E28" s="88"/>
    </row>
    <row r="29" spans="1:5" s="9" customFormat="1" x14ac:dyDescent="0.2">
      <c r="A29" s="10"/>
      <c r="B29" s="10"/>
      <c r="C29" s="10"/>
      <c r="D29" s="11"/>
      <c r="E29" s="2"/>
    </row>
    <row r="30" spans="1:5" s="9" customFormat="1" x14ac:dyDescent="0.2">
      <c r="A30" s="2"/>
      <c r="B30" s="2"/>
      <c r="C30" s="2"/>
      <c r="D30" s="2"/>
      <c r="E30" s="2"/>
    </row>
    <row r="31" spans="1:5" s="7" customFormat="1" x14ac:dyDescent="0.2">
      <c r="A31" s="2"/>
      <c r="B31" s="2"/>
      <c r="C31" s="2"/>
      <c r="D31" s="2"/>
      <c r="E31" s="2"/>
    </row>
    <row r="32" spans="1:5" s="7" customFormat="1" x14ac:dyDescent="0.2">
      <c r="A32" s="2"/>
      <c r="B32" s="2"/>
      <c r="C32" s="2"/>
      <c r="D32" s="2"/>
      <c r="E32" s="2"/>
    </row>
    <row r="33" spans="1:5" s="7" customFormat="1" ht="12" customHeight="1" x14ac:dyDescent="0.2">
      <c r="A33" s="2"/>
      <c r="B33" s="2"/>
      <c r="C33" s="2"/>
      <c r="D33" s="2"/>
      <c r="E33" s="2"/>
    </row>
    <row r="34" spans="1:5" s="7" customFormat="1" ht="12" customHeight="1" x14ac:dyDescent="0.25">
      <c r="A34" s="12"/>
      <c r="B34" s="12"/>
      <c r="C34" s="12"/>
      <c r="D34" s="12"/>
      <c r="E34" s="12"/>
    </row>
    <row r="35" spans="1:5" s="7" customFormat="1" ht="12" customHeight="1" x14ac:dyDescent="0.25">
      <c r="D35" s="12"/>
      <c r="E35" s="12"/>
    </row>
    <row r="36" spans="1:5" s="7" customFormat="1" ht="12" customHeight="1" x14ac:dyDescent="0.25">
      <c r="A36" s="13"/>
      <c r="B36" s="13"/>
      <c r="C36" s="13"/>
      <c r="D36" s="12"/>
      <c r="E36" s="12"/>
    </row>
    <row r="37" spans="1:5" s="5" customFormat="1" ht="12" customHeight="1" x14ac:dyDescent="0.2">
      <c r="A37" s="7"/>
      <c r="B37" s="7"/>
      <c r="C37" s="7"/>
      <c r="D37" s="12"/>
      <c r="E37" s="12"/>
    </row>
    <row r="38" spans="1:5" s="14" customFormat="1" ht="12" customHeight="1" x14ac:dyDescent="0.2">
      <c r="A38" s="13"/>
      <c r="B38" s="13"/>
      <c r="C38" s="13"/>
      <c r="D38" s="7"/>
      <c r="E38" s="7"/>
    </row>
    <row r="39" spans="1:5" s="14" customFormat="1" ht="12" customHeight="1" x14ac:dyDescent="0.2">
      <c r="A39" s="7"/>
      <c r="B39" s="7"/>
      <c r="C39" s="7"/>
      <c r="D39" s="7"/>
      <c r="E39" s="7"/>
    </row>
    <row r="40" spans="1:5" s="5" customFormat="1" ht="12" customHeight="1" x14ac:dyDescent="0.2">
      <c r="A40" s="15"/>
      <c r="B40" s="15"/>
      <c r="C40" s="15"/>
      <c r="D40" s="15"/>
      <c r="E40" s="15"/>
    </row>
    <row r="41" spans="1:5" s="5" customFormat="1" ht="12" customHeight="1" x14ac:dyDescent="0.2">
      <c r="A41" s="15"/>
      <c r="B41" s="15"/>
      <c r="C41" s="15"/>
      <c r="D41" s="15"/>
      <c r="E41" s="15"/>
    </row>
    <row r="42" spans="1:5" s="5" customFormat="1" ht="12" customHeight="1" x14ac:dyDescent="0.2">
      <c r="A42" s="15"/>
      <c r="B42" s="15"/>
      <c r="C42" s="15"/>
      <c r="D42" s="15"/>
      <c r="E42" s="15"/>
    </row>
    <row r="43" spans="1:5" s="5" customFormat="1" ht="12" customHeight="1" x14ac:dyDescent="0.2">
      <c r="A43" s="16"/>
      <c r="B43" s="16"/>
      <c r="C43" s="16"/>
      <c r="D43" s="16"/>
      <c r="E43" s="16"/>
    </row>
    <row r="44" spans="1:5" s="5" customFormat="1" ht="12" customHeight="1" x14ac:dyDescent="0.2"/>
    <row r="45" spans="1:5" s="5" customFormat="1" ht="12" customHeight="1" x14ac:dyDescent="0.2"/>
    <row r="46" spans="1:5" s="5" customFormat="1" ht="12" customHeight="1" x14ac:dyDescent="0.2"/>
    <row r="47" spans="1:5" s="5" customFormat="1" ht="12" customHeight="1" x14ac:dyDescent="0.2"/>
    <row r="48" spans="1:5" s="5" customFormat="1" ht="12" customHeight="1" x14ac:dyDescent="0.2"/>
    <row r="49" s="5" customFormat="1" ht="12" customHeight="1" x14ac:dyDescent="0.2"/>
    <row r="50" s="5" customFormat="1" ht="12" customHeight="1" x14ac:dyDescent="0.2"/>
    <row r="51" s="5" customFormat="1" ht="12" customHeight="1" x14ac:dyDescent="0.2"/>
    <row r="52" s="5" customFormat="1" ht="12" customHeight="1" x14ac:dyDescent="0.2"/>
    <row r="53" s="5" customFormat="1" ht="12" customHeight="1" x14ac:dyDescent="0.2"/>
    <row r="54" s="5" customFormat="1" ht="12" customHeight="1" x14ac:dyDescent="0.2"/>
    <row r="55" s="5" customFormat="1" ht="12" customHeight="1" x14ac:dyDescent="0.2"/>
    <row r="56" s="5" customFormat="1" ht="12" customHeight="1" x14ac:dyDescent="0.2"/>
    <row r="57" s="5" customFormat="1" ht="12" customHeight="1" x14ac:dyDescent="0.2"/>
    <row r="58" s="5" customFormat="1" ht="12" customHeight="1" x14ac:dyDescent="0.2"/>
    <row r="59" s="5" customFormat="1" ht="12" customHeight="1" x14ac:dyDescent="0.2"/>
    <row r="60" s="5" customFormat="1" ht="12" customHeight="1" x14ac:dyDescent="0.2"/>
    <row r="61" s="5" customFormat="1" ht="12" customHeight="1" x14ac:dyDescent="0.2"/>
    <row r="62" s="5" customFormat="1" ht="12" customHeight="1" x14ac:dyDescent="0.2"/>
    <row r="63" s="5" customFormat="1" ht="12" customHeight="1" x14ac:dyDescent="0.2"/>
    <row r="64" s="5" customFormat="1" ht="12" customHeight="1" x14ac:dyDescent="0.2"/>
    <row r="65" spans="1:5" s="5" customFormat="1" ht="12" customHeight="1" x14ac:dyDescent="0.2"/>
    <row r="66" spans="1:5" s="5" customFormat="1" ht="12" customHeight="1" x14ac:dyDescent="0.2"/>
    <row r="67" spans="1:5" x14ac:dyDescent="0.2">
      <c r="A67" s="5"/>
      <c r="B67" s="5"/>
      <c r="C67" s="5"/>
      <c r="D67" s="5"/>
      <c r="E67" s="5"/>
    </row>
    <row r="68" spans="1:5" x14ac:dyDescent="0.2">
      <c r="A68" s="5"/>
      <c r="B68" s="5"/>
      <c r="C68" s="5"/>
      <c r="D68" s="5"/>
      <c r="E68" s="5"/>
    </row>
  </sheetData>
  <sheetProtection algorithmName="SHA-512" hashValue="xywProusfzx6sN7yfDXBU2AVqLYW5IbI97pMwB1xOI/8ttIZZdiNw4G+nIBVaDhTlKstx1B9SoAiEbchYls/TQ==" saltValue="i76ZBCQ6v3DgnAlLEl9yIA==" spinCount="100000" sheet="1" objects="1" scenarios="1"/>
  <mergeCells count="6">
    <mergeCell ref="A1:F1"/>
    <mergeCell ref="A2:F2"/>
    <mergeCell ref="A28:C28"/>
    <mergeCell ref="A27:C27"/>
    <mergeCell ref="D27:E27"/>
    <mergeCell ref="D28:E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AE BPU</vt:lpstr>
      <vt:lpstr>annexe 4 RC DQE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DEDIEU Laurent ADJ ADM 1CL</dc:creator>
  <cp:lastModifiedBy>DEDIEU Laurent TSEF 2</cp:lastModifiedBy>
  <cp:lastPrinted>2021-06-25T08:06:27Z</cp:lastPrinted>
  <dcterms:created xsi:type="dcterms:W3CDTF">2021-06-04T11:32:54Z</dcterms:created>
  <dcterms:modified xsi:type="dcterms:W3CDTF">2025-08-25T09:26:04Z</dcterms:modified>
</cp:coreProperties>
</file>